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736" windowWidth="12516" windowHeight="4812" tabRatio="825"/>
  </bookViews>
  <sheets>
    <sheet name="МЕНЮ" sheetId="1" r:id="rId1"/>
    <sheet name="ПРОБА " sheetId="3" r:id="rId2"/>
    <sheet name=" 10,5" sheetId="4" r:id="rId3"/>
    <sheet name=" 12" sheetId="8" r:id="rId4"/>
    <sheet name="ВЫХОД" sheetId="9" r:id="rId5"/>
  </sheets>
  <calcPr calcId="125725" iterateDelta="1E-4"/>
</workbook>
</file>

<file path=xl/calcChain.xml><?xml version="1.0" encoding="utf-8"?>
<calcChain xmlns="http://schemas.openxmlformats.org/spreadsheetml/2006/main">
  <c r="I21" i="4"/>
  <c r="I22"/>
  <c r="I23"/>
  <c r="I24"/>
  <c r="I20"/>
  <c r="I25"/>
  <c r="I26"/>
  <c r="I27"/>
  <c r="G20"/>
  <c r="G21"/>
  <c r="G22"/>
  <c r="G23"/>
  <c r="G24"/>
  <c r="G25"/>
  <c r="G26"/>
  <c r="C3"/>
  <c r="A2" i="3"/>
  <c r="A18" i="4" l="1"/>
  <c r="A16" i="9"/>
  <c r="I18" i="4"/>
  <c r="I19"/>
  <c r="G18"/>
  <c r="G19"/>
  <c r="A25"/>
  <c r="A9" i="9"/>
  <c r="I16" i="4"/>
  <c r="I17"/>
  <c r="G16"/>
  <c r="G17"/>
  <c r="K21"/>
  <c r="B12" i="9" s="1"/>
  <c r="G27" i="4"/>
  <c r="K20" l="1"/>
  <c r="B11" i="9" s="1"/>
  <c r="K18" i="4"/>
  <c r="B9" i="9" s="1"/>
  <c r="K19" i="4"/>
  <c r="B10" i="9" s="1"/>
  <c r="K25" i="4"/>
  <c r="B16" i="9" s="1"/>
  <c r="K22" i="4" l="1"/>
  <c r="B13" i="9" s="1"/>
  <c r="K23" i="4"/>
  <c r="B14" i="9" s="1"/>
  <c r="K24" i="4"/>
  <c r="B15" i="9" s="1"/>
  <c r="K26" i="4"/>
  <c r="B17" i="9" s="1"/>
  <c r="A17" l="1"/>
  <c r="A26" i="4"/>
  <c r="K27" l="1"/>
  <c r="B18" i="9" s="1"/>
  <c r="A15" l="1"/>
  <c r="A24" i="4"/>
  <c r="G15" l="1"/>
  <c r="K16" l="1"/>
  <c r="B7" i="9" s="1"/>
  <c r="A8"/>
  <c r="A17" i="4"/>
  <c r="K17" l="1"/>
  <c r="B8" i="9" s="1"/>
  <c r="A12"/>
  <c r="A13"/>
  <c r="A22" i="4"/>
  <c r="A21" l="1"/>
  <c r="A13" i="3" l="1"/>
  <c r="A27" i="4" l="1"/>
  <c r="A18" i="9" l="1"/>
  <c r="A16" i="4" l="1"/>
  <c r="A7" i="9" l="1"/>
  <c r="A3" i="3" l="1"/>
  <c r="B3"/>
  <c r="D3"/>
  <c r="C3"/>
  <c r="K24" i="8" l="1"/>
  <c r="K23"/>
  <c r="A23"/>
  <c r="K27" l="1"/>
  <c r="A27"/>
  <c r="K22" l="1"/>
  <c r="K20" l="1"/>
  <c r="A14" i="9"/>
  <c r="A20" i="8"/>
  <c r="A23" i="4"/>
  <c r="K21" i="8" l="1"/>
  <c r="K17"/>
  <c r="K16"/>
  <c r="A22" l="1"/>
  <c r="K18" l="1"/>
  <c r="K19"/>
  <c r="A21" l="1"/>
  <c r="A10" i="9" l="1"/>
  <c r="K25" i="8" l="1"/>
  <c r="K26" l="1"/>
  <c r="A19" l="1"/>
  <c r="I15" i="4" l="1"/>
  <c r="K15" i="8" l="1"/>
  <c r="A15"/>
  <c r="A14" l="1"/>
  <c r="K14" l="1"/>
  <c r="A26" l="1"/>
  <c r="A16" l="1"/>
  <c r="A19" i="4" l="1"/>
  <c r="E23" i="3" l="1"/>
  <c r="A18"/>
  <c r="D13"/>
  <c r="A25" i="8" l="1"/>
  <c r="A24" l="1"/>
  <c r="K13" l="1"/>
  <c r="A20" i="4" l="1"/>
  <c r="C3" i="8" l="1"/>
  <c r="A11" i="9" l="1"/>
  <c r="A17" i="8"/>
  <c r="A18"/>
  <c r="A2" i="9" l="1"/>
  <c r="E25" i="3" l="1"/>
  <c r="D25"/>
  <c r="C25"/>
  <c r="B25"/>
  <c r="A25"/>
  <c r="E20"/>
  <c r="D20"/>
  <c r="C20"/>
  <c r="B20"/>
  <c r="A20"/>
  <c r="E15"/>
  <c r="D15"/>
  <c r="C15"/>
  <c r="B15"/>
  <c r="A15"/>
  <c r="E10"/>
  <c r="D10"/>
  <c r="C10"/>
  <c r="B10"/>
  <c r="A10"/>
  <c r="E5"/>
  <c r="D5"/>
  <c r="C5"/>
  <c r="B5"/>
  <c r="D18" l="1"/>
  <c r="C18"/>
  <c r="E13"/>
  <c r="A15" i="4" l="1"/>
  <c r="K15" l="1"/>
  <c r="B6" i="9" l="1"/>
  <c r="A6" l="1"/>
  <c r="A13" i="8" l="1"/>
  <c r="B18" i="3" l="1"/>
  <c r="D8"/>
  <c r="C8"/>
  <c r="B8"/>
  <c r="D23" l="1"/>
  <c r="B23" l="1"/>
  <c r="C23"/>
  <c r="E8" l="1"/>
  <c r="C13"/>
  <c r="A23" l="1"/>
  <c r="B7" l="1"/>
  <c r="A8" l="1"/>
  <c r="C7"/>
  <c r="B2"/>
  <c r="C17" s="1"/>
  <c r="E7" l="1"/>
  <c r="D7"/>
  <c r="E2"/>
  <c r="E17"/>
  <c r="D17"/>
  <c r="E22"/>
  <c r="D22"/>
  <c r="C22"/>
  <c r="B22"/>
  <c r="A22"/>
  <c r="B17"/>
  <c r="A17"/>
  <c r="E12"/>
  <c r="D12"/>
  <c r="C12"/>
  <c r="B12"/>
  <c r="A12"/>
  <c r="A7"/>
  <c r="D2"/>
  <c r="C2"/>
  <c r="B13"/>
</calcChain>
</file>

<file path=xl/sharedStrings.xml><?xml version="1.0" encoding="utf-8"?>
<sst xmlns="http://schemas.openxmlformats.org/spreadsheetml/2006/main" count="188" uniqueCount="89">
  <si>
    <t>выход</t>
  </si>
  <si>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</si>
  <si>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</si>
  <si>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</si>
  <si>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</si>
  <si>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</si>
  <si>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</si>
  <si>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</si>
  <si>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Акт  №</t>
  </si>
  <si>
    <t xml:space="preserve">      Произведено списание порций или перерасчет выхода готовых блюд  (завтрак, обед, ужин)</t>
  </si>
  <si>
    <t>Наименование</t>
  </si>
  <si>
    <t>блюда</t>
  </si>
  <si>
    <t xml:space="preserve">Количество порций </t>
  </si>
  <si>
    <t>Выход блюда</t>
  </si>
  <si>
    <t>Ясли</t>
  </si>
  <si>
    <t xml:space="preserve"> (1-3 лет)</t>
  </si>
  <si>
    <t>Сад</t>
  </si>
  <si>
    <t>(3-7 лет)</t>
  </si>
  <si>
    <t>план</t>
  </si>
  <si>
    <t>факт</t>
  </si>
  <si>
    <t xml:space="preserve">     </t>
  </si>
  <si>
    <t xml:space="preserve">    1.были выданы детям как дополнительное питание_______ кол-во порций.</t>
  </si>
  <si>
    <t xml:space="preserve">                                     </t>
  </si>
  <si>
    <t xml:space="preserve">       </t>
  </si>
  <si>
    <t xml:space="preserve"> на перерасчет выхода порций или  списание невостребованных порций</t>
  </si>
  <si>
    <t>(ясли -       ), (сад -        )</t>
  </si>
  <si>
    <t xml:space="preserve">    2.  или произведен перерасчет выхода порций, выход составил: ______________</t>
  </si>
  <si>
    <t xml:space="preserve">                            ______________   Таланова В.А. –  профорг</t>
  </si>
  <si>
    <t>Члены комиссии:._____________  Михайловских А.А.– старший воспитатель</t>
  </si>
  <si>
    <t>МДОАУ №  31</t>
  </si>
  <si>
    <t xml:space="preserve">от      </t>
  </si>
  <si>
    <t>По причине отсутствия детей или их увеличения в кол-ве________человек</t>
  </si>
  <si>
    <t>Утверждаю:   _______________________  Зав.МДОАУ № 31 А.Н.Рудомётова</t>
  </si>
  <si>
    <t>2 ЗАВТРАК</t>
  </si>
  <si>
    <t>дети</t>
  </si>
  <si>
    <t>Таланова В.А. –  профорг</t>
  </si>
  <si>
    <t>Бракеражной комиссией в составе:          Михайловских А.А. – старший воспитатель</t>
  </si>
  <si>
    <t>для дежурной</t>
  </si>
  <si>
    <t>группы</t>
  </si>
  <si>
    <t>Малахова Т.А.– повар</t>
  </si>
  <si>
    <t>Михайловских А.А. – старший воспитатель</t>
  </si>
  <si>
    <t xml:space="preserve">Бракеражной комиссией в составе: </t>
  </si>
  <si>
    <t xml:space="preserve">      Произведено списание порций или перерасчет выхода готовых блюд  (завтрак, обед, полдник)</t>
  </si>
  <si>
    <t>ккал</t>
  </si>
  <si>
    <t>яс</t>
  </si>
  <si>
    <t>сад</t>
  </si>
  <si>
    <t>время</t>
  </si>
  <si>
    <t xml:space="preserve">ФИО </t>
  </si>
  <si>
    <t>Нефедова Н.Ф.– старший повар</t>
  </si>
  <si>
    <t>2 завтрак</t>
  </si>
  <si>
    <t xml:space="preserve"> </t>
  </si>
  <si>
    <t xml:space="preserve">                            ______________    Нефедова Н.Ф. – старший повар</t>
  </si>
  <si>
    <t>хлеб рж</t>
  </si>
  <si>
    <t>150/180</t>
  </si>
  <si>
    <t>Члены комиссии:</t>
  </si>
  <si>
    <t xml:space="preserve">Утверждаю:   </t>
  </si>
  <si>
    <t xml:space="preserve">Михайловских А.А. </t>
  </si>
  <si>
    <t>старший воспитатель</t>
  </si>
  <si>
    <t>профорг</t>
  </si>
  <si>
    <t>Нефедова Н.Ф.</t>
  </si>
  <si>
    <t>старший повар</t>
  </si>
  <si>
    <t>Заведующий  МДОАУ № 31 А.Н.Рудомётова</t>
  </si>
  <si>
    <t>Малахова Т.А.</t>
  </si>
  <si>
    <t>повар</t>
  </si>
  <si>
    <t>хлеб пш</t>
  </si>
  <si>
    <t>30/35</t>
  </si>
  <si>
    <t>выход  гр</t>
  </si>
  <si>
    <t>150/200</t>
  </si>
  <si>
    <t>Яковлева О.В.</t>
  </si>
  <si>
    <t>Яковлева О.В. –  профорг</t>
  </si>
  <si>
    <t>картофельное пюре</t>
  </si>
  <si>
    <t>110/130</t>
  </si>
  <si>
    <t>творожники песочные</t>
  </si>
  <si>
    <t>60/70</t>
  </si>
  <si>
    <t>Заведующий МДОАУ №31</t>
  </si>
  <si>
    <t>А.Н.Рудомётова</t>
  </si>
  <si>
    <t>компот с.ф.</t>
  </si>
  <si>
    <t>30/50</t>
  </si>
  <si>
    <t>каша мол жид пшеная</t>
  </si>
  <si>
    <t>рыба по-польски</t>
  </si>
  <si>
    <t>180/200</t>
  </si>
  <si>
    <t>коф. нап. на молоке</t>
  </si>
  <si>
    <t>сок фр</t>
  </si>
  <si>
    <t>80/100</t>
  </si>
  <si>
    <t>суп бабушкин</t>
  </si>
  <si>
    <t>20</t>
  </si>
  <si>
    <t>йогурт</t>
  </si>
  <si>
    <t>20/30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</si>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</sst>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9" fillId="0" borderId="0" xfId="0" applyFont="1"/>
    <xf numFmtId="166" fontId="9" fillId="0" borderId="0" xfId="0" applyNumberFormat="1" applyFont="1"/>
    <xf numFmtId="0" fontId="7" fillId="0" borderId="0" xfId="0" applyFont="1" applyAlignment="1"/>
    <xf numFmtId="0" fontId="0" fillId="0" borderId="0" xfId="0" applyFont="1"/>
    <xf numFmtId="166" fontId="7" fillId="0" borderId="0" xfId="0" applyNumberFormat="1" applyFont="1" applyAlignment="1"/>
    <xf numFmtId="2" fontId="10" fillId="0" borderId="0" xfId="0" applyNumberFormat="1" applyFont="1"/>
    <xf numFmtId="2" fontId="10" fillId="0" borderId="3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6" xfId="0" applyNumberFormat="1" applyFont="1" applyBorder="1"/>
    <xf numFmtId="0" fontId="5" fillId="0" borderId="0" xfId="0" applyFont="1"/>
    <xf numFmtId="0" fontId="5" fillId="0" borderId="6" xfId="0" applyFont="1" applyBorder="1"/>
    <xf numFmtId="2" fontId="5" fillId="0" borderId="6" xfId="0" applyNumberFormat="1" applyFont="1" applyBorder="1"/>
    <xf numFmtId="164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/>
    <xf numFmtId="0" fontId="13" fillId="0" borderId="0" xfId="0" applyFont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2" fillId="0" borderId="3" xfId="0" applyNumberFormat="1" applyFont="1" applyFill="1" applyBorder="1" applyAlignment="1"/>
    <xf numFmtId="0" fontId="12" fillId="0" borderId="4" xfId="0" applyNumberFormat="1" applyFont="1" applyBorder="1" applyAlignment="1"/>
    <xf numFmtId="0" fontId="12" fillId="0" borderId="4" xfId="0" applyFont="1" applyBorder="1" applyAlignment="1"/>
    <xf numFmtId="0" fontId="14" fillId="0" borderId="0" xfId="0" applyFont="1" applyAlignment="1">
      <alignment horizontal="right"/>
    </xf>
    <xf numFmtId="0" fontId="12" fillId="0" borderId="6" xfId="0" applyNumberFormat="1" applyFont="1" applyBorder="1" applyAlignment="1"/>
    <xf numFmtId="0" fontId="12" fillId="0" borderId="3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12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49" fontId="12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vertical="top" wrapText="1"/>
    </xf>
    <xf numFmtId="166" fontId="8" fillId="0" borderId="6" xfId="0" applyNumberFormat="1" applyFont="1" applyBorder="1" applyAlignment="1">
      <alignment vertical="top" wrapText="1"/>
    </xf>
    <xf numFmtId="166" fontId="8" fillId="0" borderId="6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5" fillId="0" borderId="4" xfId="0" applyNumberFormat="1" applyFont="1" applyBorder="1" applyAlignment="1">
      <alignment horizontal="left"/>
    </xf>
    <xf numFmtId="0" fontId="2" fillId="0" borderId="0" xfId="0" applyFont="1" applyBorder="1"/>
    <xf numFmtId="0" fontId="12" fillId="0" borderId="4" xfId="0" applyNumberFormat="1" applyFont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7" fillId="0" borderId="0" xfId="0" applyFont="1"/>
    <xf numFmtId="0" fontId="1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top" wrapText="1"/>
    </xf>
    <xf numFmtId="2" fontId="5" fillId="0" borderId="0" xfId="0" applyNumberFormat="1" applyFont="1" applyBorder="1" applyAlignment="1">
      <alignment horizontal="center"/>
    </xf>
    <xf numFmtId="0" fontId="12" fillId="0" borderId="3" xfId="0" applyFont="1" applyFill="1" applyBorder="1" applyAlignment="1"/>
    <xf numFmtId="0" fontId="14" fillId="0" borderId="0" xfId="0" applyFont="1" applyFill="1" applyAlignment="1">
      <alignment horizontal="right"/>
    </xf>
    <xf numFmtId="49" fontId="12" fillId="0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2" fillId="0" borderId="2" xfId="0" applyNumberFormat="1" applyFont="1" applyFill="1" applyBorder="1" applyAlignment="1"/>
    <xf numFmtId="49" fontId="12" fillId="0" borderId="4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166" fontId="8" fillId="0" borderId="0" xfId="0" applyNumberFormat="1" applyFont="1" applyFill="1" applyBorder="1" applyAlignment="1">
      <alignment vertical="top" wrapText="1"/>
    </xf>
    <xf numFmtId="166" fontId="8" fillId="0" borderId="0" xfId="0" applyNumberFormat="1" applyFont="1" applyBorder="1" applyAlignment="1">
      <alignment vertical="top" wrapText="1"/>
    </xf>
    <xf numFmtId="2" fontId="10" fillId="0" borderId="0" xfId="0" applyNumberFormat="1" applyFont="1" applyBorder="1"/>
    <xf numFmtId="0" fontId="8" fillId="0" borderId="6" xfId="0" applyFont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9" fillId="0" borderId="1" xfId="0" applyFont="1" applyBorder="1"/>
    <xf numFmtId="0" fontId="7" fillId="0" borderId="0" xfId="0" applyFont="1" applyAlignment="1">
      <alignment horizontal="right"/>
    </xf>
    <xf numFmtId="166" fontId="7" fillId="0" borderId="0" xfId="0" applyNumberFormat="1" applyFont="1"/>
    <xf numFmtId="2" fontId="8" fillId="0" borderId="6" xfId="0" applyNumberFormat="1" applyFont="1" applyFill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left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66" fontId="8" fillId="0" borderId="3" xfId="0" applyNumberFormat="1" applyFont="1" applyBorder="1" applyAlignment="1">
      <alignment horizontal="center" vertical="top" wrapText="1"/>
    </xf>
    <xf numFmtId="166" fontId="8" fillId="0" borderId="5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top" wrapText="1"/>
    </xf>
    <xf numFmtId="166" fontId="8" fillId="0" borderId="6" xfId="0" applyNumberFormat="1" applyFont="1" applyBorder="1" applyAlignment="1">
      <alignment horizontal="center" vertical="top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2" zoomScale="90" zoomScaleNormal="90" workbookViewId="0">
      <selection activeCell="K35" sqref="K35"/>
    </sheetView>
  </sheetViews>
  <sheetFormatPr defaultRowHeight="18"/>
  <cols>
    <col min="1" max="1" width="11.88671875" style="23" customWidth="1"/>
    <col min="2" max="2" width="26.109375" style="23" customWidth="1"/>
    <col min="3" max="3" width="10.44140625" style="23" customWidth="1"/>
    <col min="4" max="4" width="5.5546875" style="23" customWidth="1"/>
    <col min="5" max="5" width="5.88671875" style="23" customWidth="1"/>
    <col min="6" max="6" width="5.88671875" style="1" customWidth="1"/>
    <col min="7" max="7" width="9.109375" style="1"/>
  </cols>
  <sheetData>
    <row r="1" spans="1:7" ht="20.25" hidden="1" customHeight="1">
      <c r="B1" s="24" t="s">
        <v>4</v>
      </c>
      <c r="C1" s="26"/>
      <c r="D1" s="26"/>
      <c r="E1" s="26"/>
    </row>
    <row r="2" spans="1:7" ht="27.75" customHeight="1">
      <c r="B2" s="27" t="s">
        <v>74</v>
      </c>
      <c r="C2" s="29"/>
      <c r="D2" s="29"/>
      <c r="E2" s="29"/>
    </row>
    <row r="3" spans="1:7" ht="20.399999999999999">
      <c r="B3" s="24" t="s">
        <v>75</v>
      </c>
      <c r="C3" s="30"/>
      <c r="D3" s="26"/>
      <c r="E3" s="26"/>
    </row>
    <row r="4" spans="1:7" ht="37.799999999999997" customHeight="1">
      <c r="B4" s="31" t="s">
        <v>5</v>
      </c>
      <c r="C4" s="28"/>
    </row>
    <row r="5" spans="1:7" ht="20.399999999999999">
      <c r="B5" s="31"/>
      <c r="C5" s="28"/>
      <c r="D5" s="114" t="s">
        <v>43</v>
      </c>
      <c r="E5" s="114"/>
    </row>
    <row r="6" spans="1:7" s="3" customFormat="1" ht="39" customHeight="1">
      <c r="A6" s="32" t="s">
        <v>3</v>
      </c>
      <c r="B6" s="97">
        <v>45723</v>
      </c>
      <c r="C6" s="107" t="s">
        <v>66</v>
      </c>
      <c r="D6" s="108" t="s">
        <v>44</v>
      </c>
      <c r="E6" s="108" t="s">
        <v>45</v>
      </c>
      <c r="F6" s="65"/>
      <c r="G6" s="2"/>
    </row>
    <row r="7" spans="1:7" ht="20.25" customHeight="1">
      <c r="A7" s="23" t="s">
        <v>1</v>
      </c>
      <c r="B7" s="33" t="s">
        <v>78</v>
      </c>
      <c r="C7" s="80" t="s">
        <v>67</v>
      </c>
      <c r="D7" s="81">
        <v>89</v>
      </c>
      <c r="E7" s="81">
        <v>118</v>
      </c>
    </row>
    <row r="8" spans="1:7" ht="20.25" customHeight="1">
      <c r="B8" s="87" t="s">
        <v>81</v>
      </c>
      <c r="C8" s="88" t="s">
        <v>53</v>
      </c>
      <c r="D8" s="72">
        <v>58</v>
      </c>
      <c r="E8" s="72">
        <v>70</v>
      </c>
    </row>
    <row r="9" spans="1:7" ht="20.25" customHeight="1">
      <c r="B9" s="87" t="s">
        <v>64</v>
      </c>
      <c r="C9" s="88" t="s">
        <v>87</v>
      </c>
      <c r="D9" s="72">
        <v>44</v>
      </c>
      <c r="E9" s="67">
        <v>67</v>
      </c>
    </row>
    <row r="10" spans="1:7" ht="20.25" customHeight="1">
      <c r="B10" s="34"/>
      <c r="C10" s="88"/>
      <c r="D10" s="72"/>
      <c r="E10" s="67"/>
    </row>
    <row r="11" spans="1:7" ht="22.5" customHeight="1">
      <c r="A11" s="36" t="s">
        <v>49</v>
      </c>
      <c r="B11" s="37" t="s">
        <v>82</v>
      </c>
      <c r="C11" s="81">
        <v>150</v>
      </c>
      <c r="D11" s="89">
        <v>60</v>
      </c>
      <c r="E11" s="68">
        <v>60</v>
      </c>
    </row>
    <row r="12" spans="1:7" ht="21" customHeight="1">
      <c r="A12" s="36" t="s">
        <v>2</v>
      </c>
      <c r="B12" s="78" t="s">
        <v>88</v>
      </c>
      <c r="C12" s="80" t="s">
        <v>77</v>
      </c>
      <c r="D12" s="72">
        <v>17</v>
      </c>
      <c r="E12" s="67">
        <v>28</v>
      </c>
    </row>
    <row r="13" spans="1:7" ht="21" customHeight="1">
      <c r="B13" s="35" t="s">
        <v>84</v>
      </c>
      <c r="C13" s="88" t="s">
        <v>53</v>
      </c>
      <c r="D13" s="72">
        <v>152</v>
      </c>
      <c r="E13" s="66">
        <v>183</v>
      </c>
    </row>
    <row r="14" spans="1:7" ht="21" customHeight="1">
      <c r="B14" s="35" t="s">
        <v>79</v>
      </c>
      <c r="C14" s="88" t="s">
        <v>83</v>
      </c>
      <c r="D14" s="72">
        <v>86</v>
      </c>
      <c r="E14" s="66">
        <v>108</v>
      </c>
    </row>
    <row r="15" spans="1:7" ht="21" customHeight="1">
      <c r="B15" s="35" t="s">
        <v>70</v>
      </c>
      <c r="C15" s="88" t="s">
        <v>71</v>
      </c>
      <c r="D15" s="72">
        <v>101</v>
      </c>
      <c r="E15" s="66">
        <v>119</v>
      </c>
    </row>
    <row r="16" spans="1:7" ht="21" customHeight="1">
      <c r="B16" s="35" t="s">
        <v>76</v>
      </c>
      <c r="C16" s="88" t="s">
        <v>53</v>
      </c>
      <c r="D16" s="72">
        <v>83</v>
      </c>
      <c r="E16" s="66">
        <v>99</v>
      </c>
    </row>
    <row r="17" spans="1:7" ht="21" customHeight="1">
      <c r="B17" s="35" t="s">
        <v>52</v>
      </c>
      <c r="C17" s="88" t="s">
        <v>65</v>
      </c>
      <c r="D17" s="72">
        <v>63</v>
      </c>
      <c r="E17" s="66">
        <v>74</v>
      </c>
    </row>
    <row r="18" spans="1:7" ht="21" customHeight="1">
      <c r="B18" s="35" t="s">
        <v>64</v>
      </c>
      <c r="C18" s="88" t="s">
        <v>85</v>
      </c>
      <c r="D18" s="72">
        <v>44</v>
      </c>
      <c r="E18" s="69">
        <v>44</v>
      </c>
    </row>
    <row r="19" spans="1:7" ht="21" customHeight="1">
      <c r="B19" s="35"/>
      <c r="C19" s="88"/>
      <c r="D19" s="72"/>
      <c r="E19" s="69"/>
    </row>
    <row r="20" spans="1:7" s="83" customFormat="1" ht="20.25" customHeight="1">
      <c r="A20" s="79" t="s">
        <v>7</v>
      </c>
      <c r="B20" s="111" t="s">
        <v>72</v>
      </c>
      <c r="C20" s="80" t="s">
        <v>73</v>
      </c>
      <c r="D20" s="38">
        <v>133</v>
      </c>
      <c r="E20" s="81">
        <v>160</v>
      </c>
      <c r="F20" s="82"/>
      <c r="G20" s="82"/>
    </row>
    <row r="21" spans="1:7" ht="20.25" customHeight="1">
      <c r="A21" s="36"/>
      <c r="B21" s="39" t="s">
        <v>86</v>
      </c>
      <c r="C21" s="88" t="s">
        <v>80</v>
      </c>
      <c r="D21" s="69">
        <v>117</v>
      </c>
      <c r="E21" s="66">
        <v>140</v>
      </c>
    </row>
    <row r="22" spans="1:7" ht="21" customHeight="1">
      <c r="A22" s="36"/>
      <c r="B22" s="40"/>
      <c r="C22" s="101"/>
      <c r="D22" s="90"/>
      <c r="E22" s="70"/>
    </row>
    <row r="23" spans="1:7" ht="17.25" hidden="1" customHeight="1">
      <c r="A23" s="36" t="s">
        <v>6</v>
      </c>
      <c r="B23" s="42"/>
      <c r="C23" s="81"/>
      <c r="D23" s="71"/>
      <c r="E23" s="71"/>
    </row>
    <row r="24" spans="1:7" ht="17.25" hidden="1" customHeight="1">
      <c r="A24" s="44" t="s">
        <v>37</v>
      </c>
      <c r="B24" s="42"/>
      <c r="C24" s="72"/>
      <c r="D24" s="69"/>
      <c r="E24" s="71"/>
    </row>
    <row r="25" spans="1:7" ht="17.25" hidden="1" customHeight="1">
      <c r="A25" s="44" t="s">
        <v>38</v>
      </c>
      <c r="B25" s="42"/>
      <c r="C25" s="72"/>
      <c r="D25" s="69"/>
      <c r="E25" s="71"/>
    </row>
    <row r="26" spans="1:7" ht="17.25" hidden="1" customHeight="1">
      <c r="A26" s="44"/>
      <c r="B26" s="42"/>
      <c r="C26" s="72"/>
      <c r="D26" s="71"/>
      <c r="E26" s="71"/>
    </row>
    <row r="27" spans="1:7" ht="17.25" hidden="1" customHeight="1">
      <c r="A27" s="44"/>
      <c r="B27" s="42"/>
      <c r="C27" s="72"/>
      <c r="D27" s="71"/>
      <c r="E27" s="71"/>
    </row>
    <row r="28" spans="1:7" ht="17.25" hidden="1" customHeight="1">
      <c r="A28" s="25"/>
      <c r="B28" s="42"/>
      <c r="C28" s="43"/>
      <c r="D28" s="71"/>
      <c r="E28" s="71"/>
    </row>
    <row r="29" spans="1:7" ht="17.25" hidden="1" customHeight="1">
      <c r="A29" s="25"/>
      <c r="B29" s="40"/>
      <c r="C29" s="41"/>
      <c r="D29" s="70"/>
      <c r="E29" s="70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2" sqref="A2"/>
    </sheetView>
  </sheetViews>
  <sheetFormatPr defaultRowHeight="14.4"/>
  <cols>
    <col min="1" max="4" width="27.44140625" style="12" customWidth="1"/>
    <col min="5" max="5" width="30.33203125" style="12" customWidth="1"/>
    <col min="6" max="6" width="15.44140625" customWidth="1"/>
    <col min="7" max="7" width="13" customWidth="1"/>
  </cols>
  <sheetData>
    <row r="1" spans="1:5" ht="25.2">
      <c r="A1" s="47" t="s">
        <v>1</v>
      </c>
      <c r="B1" s="47" t="s">
        <v>1</v>
      </c>
      <c r="C1" s="47" t="s">
        <v>1</v>
      </c>
      <c r="D1" s="47" t="s">
        <v>1</v>
      </c>
      <c r="E1" s="47" t="s">
        <v>1</v>
      </c>
    </row>
    <row r="2" spans="1:5" ht="25.2">
      <c r="A2" s="48">
        <f ca="1">TODAY()+1</f>
        <v>45734</v>
      </c>
      <c r="B2" s="48">
        <f ca="1">A2</f>
        <v>45734</v>
      </c>
      <c r="C2" s="48">
        <f ca="1">A2</f>
        <v>45734</v>
      </c>
      <c r="D2" s="48">
        <f ca="1">A2</f>
        <v>45734</v>
      </c>
      <c r="E2" s="48">
        <f ca="1">B2</f>
        <v>45734</v>
      </c>
    </row>
    <row r="3" spans="1:5" ht="22.8">
      <c r="A3" s="49" t="str">
        <f>МЕНЮ!B8</f>
        <v>коф. нап. на молоке</v>
      </c>
      <c r="B3" s="50" t="str">
        <f>МЕНЮ!B7</f>
        <v>каша мол жид пшеная</v>
      </c>
      <c r="C3" s="64" t="str">
        <f>МЕНЮ!B9</f>
        <v>хлеб пш</v>
      </c>
      <c r="D3" s="64" t="e">
        <f>МЕНЮ!#REF!</f>
        <v>#REF!</v>
      </c>
      <c r="E3" s="51"/>
    </row>
    <row r="4" spans="1:5" s="74" customFormat="1" ht="18">
      <c r="A4" s="73" t="s">
        <v>46</v>
      </c>
      <c r="B4" s="73" t="s">
        <v>46</v>
      </c>
      <c r="C4" s="73" t="s">
        <v>46</v>
      </c>
      <c r="D4" s="73" t="s">
        <v>46</v>
      </c>
      <c r="E4" s="73" t="s">
        <v>46</v>
      </c>
    </row>
    <row r="5" spans="1:5" s="74" customFormat="1" ht="18">
      <c r="A5" s="75" t="s">
        <v>47</v>
      </c>
      <c r="B5" s="75" t="str">
        <f>A5</f>
        <v xml:space="preserve">ФИО </v>
      </c>
      <c r="C5" s="75" t="str">
        <f>A5</f>
        <v xml:space="preserve">ФИО </v>
      </c>
      <c r="D5" s="75" t="str">
        <f>A5</f>
        <v xml:space="preserve">ФИО </v>
      </c>
      <c r="E5" s="75" t="str">
        <f>A5</f>
        <v xml:space="preserve">ФИО </v>
      </c>
    </row>
    <row r="6" spans="1:5" ht="25.2">
      <c r="A6" s="47" t="s">
        <v>7</v>
      </c>
      <c r="B6" s="47" t="s">
        <v>7</v>
      </c>
      <c r="C6" s="47" t="s">
        <v>7</v>
      </c>
      <c r="D6" s="47" t="s">
        <v>7</v>
      </c>
      <c r="E6" s="47" t="s">
        <v>33</v>
      </c>
    </row>
    <row r="7" spans="1:5" ht="25.2">
      <c r="A7" s="48">
        <f ca="1">A2</f>
        <v>45734</v>
      </c>
      <c r="B7" s="48">
        <f ca="1">A2</f>
        <v>45734</v>
      </c>
      <c r="C7" s="52">
        <f ca="1">A2</f>
        <v>45734</v>
      </c>
      <c r="D7" s="48">
        <f ca="1">A2</f>
        <v>45734</v>
      </c>
      <c r="E7" s="48">
        <f ca="1">A2</f>
        <v>45734</v>
      </c>
    </row>
    <row r="8" spans="1:5" ht="22.8">
      <c r="A8" s="53" t="str">
        <f>МЕНЮ!B20</f>
        <v>творожники песочные</v>
      </c>
      <c r="B8" s="49" t="str">
        <f>МЕНЮ!B21</f>
        <v>йогурт</v>
      </c>
      <c r="C8" s="5" t="e">
        <f>МЕНЮ!#REF!</f>
        <v>#REF!</v>
      </c>
      <c r="D8" s="49" t="e">
        <f>МЕНЮ!#REF!</f>
        <v>#REF!</v>
      </c>
      <c r="E8" s="49" t="str">
        <f>МЕНЮ!B11</f>
        <v>сок фр</v>
      </c>
    </row>
    <row r="9" spans="1:5" s="74" customFormat="1" ht="18">
      <c r="A9" s="73" t="s">
        <v>46</v>
      </c>
      <c r="B9" s="73" t="s">
        <v>46</v>
      </c>
      <c r="C9" s="73" t="s">
        <v>46</v>
      </c>
      <c r="D9" s="73" t="s">
        <v>46</v>
      </c>
      <c r="E9" s="73" t="s">
        <v>46</v>
      </c>
    </row>
    <row r="10" spans="1:5" s="74" customFormat="1" ht="18">
      <c r="A10" s="75" t="str">
        <f>A5</f>
        <v xml:space="preserve">ФИО </v>
      </c>
      <c r="B10" s="75" t="str">
        <f>A5</f>
        <v xml:space="preserve">ФИО </v>
      </c>
      <c r="C10" s="75" t="str">
        <f>A5</f>
        <v xml:space="preserve">ФИО </v>
      </c>
      <c r="D10" s="75" t="str">
        <f>A5</f>
        <v xml:space="preserve">ФИО </v>
      </c>
      <c r="E10" s="75" t="str">
        <f>A5</f>
        <v xml:space="preserve">ФИО </v>
      </c>
    </row>
    <row r="11" spans="1:5" ht="25.2">
      <c r="A11" s="47" t="s">
        <v>2</v>
      </c>
      <c r="B11" s="47" t="s">
        <v>2</v>
      </c>
      <c r="C11" s="47" t="s">
        <v>2</v>
      </c>
      <c r="D11" s="47" t="s">
        <v>2</v>
      </c>
      <c r="E11" s="47" t="s">
        <v>2</v>
      </c>
    </row>
    <row r="12" spans="1:5" ht="25.2">
      <c r="A12" s="48">
        <f ca="1">A2</f>
        <v>45734</v>
      </c>
      <c r="B12" s="48">
        <f ca="1">A2</f>
        <v>45734</v>
      </c>
      <c r="C12" s="48">
        <f ca="1">A2</f>
        <v>45734</v>
      </c>
      <c r="D12" s="48">
        <f ca="1">A2</f>
        <v>45734</v>
      </c>
      <c r="E12" s="48">
        <f ca="1">A2</f>
        <v>45734</v>
      </c>
    </row>
    <row r="13" spans="1:5" ht="41.25" customHeight="1">
      <c r="A13" s="49" t="str">
        <f>МЕНЮ!B12</f>
        <v>винегрет овощной</v>
      </c>
      <c r="B13" s="49" t="str">
        <f>МЕНЮ!B13</f>
        <v>суп бабушкин</v>
      </c>
      <c r="C13" s="49" t="str">
        <f>МЕНЮ!B14</f>
        <v>рыба по-польски</v>
      </c>
      <c r="D13" s="49" t="str">
        <f>МЕНЮ!B16</f>
        <v>компот с.ф.</v>
      </c>
      <c r="E13" s="54" t="str">
        <f>МЕНЮ!B15</f>
        <v>картофельное пюре</v>
      </c>
    </row>
    <row r="14" spans="1:5" s="74" customFormat="1" ht="23.25" customHeight="1">
      <c r="A14" s="73" t="s">
        <v>46</v>
      </c>
      <c r="B14" s="73" t="s">
        <v>46</v>
      </c>
      <c r="C14" s="73" t="s">
        <v>46</v>
      </c>
      <c r="D14" s="73" t="s">
        <v>46</v>
      </c>
      <c r="E14" s="73" t="s">
        <v>46</v>
      </c>
    </row>
    <row r="15" spans="1:5" s="74" customFormat="1" ht="18">
      <c r="A15" s="75" t="str">
        <f>A5</f>
        <v xml:space="preserve">ФИО </v>
      </c>
      <c r="B15" s="75" t="str">
        <f>A5</f>
        <v xml:space="preserve">ФИО </v>
      </c>
      <c r="C15" s="75" t="str">
        <f>A5</f>
        <v xml:space="preserve">ФИО </v>
      </c>
      <c r="D15" s="75" t="str">
        <f>A5</f>
        <v xml:space="preserve">ФИО </v>
      </c>
      <c r="E15" s="75" t="str">
        <f>A5</f>
        <v xml:space="preserve">ФИО </v>
      </c>
    </row>
    <row r="16" spans="1:5" ht="25.2">
      <c r="A16" s="47" t="s">
        <v>2</v>
      </c>
      <c r="B16" s="47" t="s">
        <v>2</v>
      </c>
      <c r="C16" s="47" t="s">
        <v>2</v>
      </c>
      <c r="D16" s="47" t="s">
        <v>2</v>
      </c>
      <c r="E16" s="47" t="s">
        <v>2</v>
      </c>
    </row>
    <row r="17" spans="1:5" ht="25.2">
      <c r="A17" s="48">
        <f ca="1">A2</f>
        <v>45734</v>
      </c>
      <c r="B17" s="48">
        <f ca="1">A2</f>
        <v>45734</v>
      </c>
      <c r="C17" s="48">
        <f ca="1">B2</f>
        <v>45734</v>
      </c>
      <c r="D17" s="48">
        <f ca="1">A2</f>
        <v>45734</v>
      </c>
      <c r="E17" s="48">
        <f ca="1">A2</f>
        <v>45734</v>
      </c>
    </row>
    <row r="18" spans="1:5" s="7" customFormat="1" ht="19.5" customHeight="1">
      <c r="A18" s="55" t="str">
        <f>МЕНЮ!B17</f>
        <v>хлеб рж</v>
      </c>
      <c r="B18" s="55" t="str">
        <f>МЕНЮ!B18</f>
        <v>хлеб пш</v>
      </c>
      <c r="C18" s="55" t="e">
        <f>МЕНЮ!#REF!</f>
        <v>#REF!</v>
      </c>
      <c r="D18" s="55">
        <f>МЕНЮ!B19</f>
        <v>0</v>
      </c>
      <c r="E18" s="56"/>
    </row>
    <row r="19" spans="1:5" s="74" customFormat="1" ht="18">
      <c r="A19" s="73" t="s">
        <v>46</v>
      </c>
      <c r="B19" s="73" t="s">
        <v>46</v>
      </c>
      <c r="C19" s="73" t="s">
        <v>46</v>
      </c>
      <c r="D19" s="73" t="s">
        <v>46</v>
      </c>
      <c r="E19" s="73" t="s">
        <v>46</v>
      </c>
    </row>
    <row r="20" spans="1:5" s="74" customFormat="1" ht="18">
      <c r="A20" s="75" t="str">
        <f>A5</f>
        <v xml:space="preserve">ФИО </v>
      </c>
      <c r="B20" s="75" t="str">
        <f>A5</f>
        <v xml:space="preserve">ФИО </v>
      </c>
      <c r="C20" s="75" t="str">
        <f>A5</f>
        <v xml:space="preserve">ФИО </v>
      </c>
      <c r="D20" s="75" t="str">
        <f>A5</f>
        <v xml:space="preserve">ФИО </v>
      </c>
      <c r="E20" s="75" t="str">
        <f>A5</f>
        <v xml:space="preserve">ФИО </v>
      </c>
    </row>
    <row r="21" spans="1:5" ht="25.2">
      <c r="A21" s="47" t="s">
        <v>6</v>
      </c>
      <c r="B21" s="47" t="s">
        <v>6</v>
      </c>
      <c r="C21" s="47" t="s">
        <v>6</v>
      </c>
      <c r="D21" s="47" t="s">
        <v>6</v>
      </c>
      <c r="E21" s="47" t="s">
        <v>6</v>
      </c>
    </row>
    <row r="22" spans="1:5" ht="25.2">
      <c r="A22" s="48">
        <f ca="1">A2</f>
        <v>45734</v>
      </c>
      <c r="B22" s="48">
        <f ca="1">A2</f>
        <v>45734</v>
      </c>
      <c r="C22" s="48">
        <f ca="1">A2</f>
        <v>45734</v>
      </c>
      <c r="D22" s="48">
        <f ca="1">A2</f>
        <v>45734</v>
      </c>
      <c r="E22" s="48">
        <f ca="1">A2</f>
        <v>45734</v>
      </c>
    </row>
    <row r="23" spans="1:5" ht="18.75" customHeight="1">
      <c r="A23" s="49">
        <f>МЕНЮ!B23</f>
        <v>0</v>
      </c>
      <c r="B23" s="49">
        <f>МЕНЮ!B24</f>
        <v>0</v>
      </c>
      <c r="C23" s="55">
        <f>МЕНЮ!B25</f>
        <v>0</v>
      </c>
      <c r="D23" s="6">
        <f>МЕНЮ!B27</f>
        <v>0</v>
      </c>
      <c r="E23" s="49">
        <f>МЕНЮ!B26</f>
        <v>0</v>
      </c>
    </row>
    <row r="24" spans="1:5" ht="18">
      <c r="A24" s="73" t="s">
        <v>46</v>
      </c>
      <c r="B24" s="73" t="s">
        <v>46</v>
      </c>
      <c r="C24" s="73" t="s">
        <v>46</v>
      </c>
      <c r="D24" s="73" t="s">
        <v>46</v>
      </c>
      <c r="E24" s="73" t="s">
        <v>46</v>
      </c>
    </row>
    <row r="25" spans="1:5" ht="18">
      <c r="A25" s="75" t="str">
        <f>A5</f>
        <v xml:space="preserve">ФИО </v>
      </c>
      <c r="B25" s="75" t="str">
        <f>A5</f>
        <v xml:space="preserve">ФИО </v>
      </c>
      <c r="C25" s="75" t="str">
        <f>A5</f>
        <v xml:space="preserve">ФИО </v>
      </c>
      <c r="D25" s="75" t="str">
        <f>A5</f>
        <v xml:space="preserve">ФИО </v>
      </c>
      <c r="E25" s="75" t="str">
        <f>A5</f>
        <v xml:space="preserve">ФИО </v>
      </c>
    </row>
    <row r="26" spans="1:5" ht="25.2">
      <c r="A26" s="4"/>
      <c r="B26" s="4"/>
      <c r="C26" s="4"/>
      <c r="D26" s="4"/>
      <c r="E26" s="4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4" zoomScale="140" zoomScaleNormal="140" workbookViewId="0">
      <selection activeCell="I29" sqref="I29"/>
    </sheetView>
  </sheetViews>
  <sheetFormatPr defaultRowHeight="14.4"/>
  <cols>
    <col min="1" max="1" width="25.6640625" style="12" customWidth="1"/>
    <col min="2" max="5" width="7.44140625" style="9" customWidth="1"/>
    <col min="6" max="6" width="7.44140625" style="10" customWidth="1"/>
    <col min="7" max="7" width="8.6640625" style="10" customWidth="1"/>
    <col min="8" max="8" width="7.44140625" style="10" customWidth="1"/>
    <col min="9" max="9" width="8.109375" style="10" customWidth="1"/>
    <col min="10" max="10" width="7.5546875" customWidth="1"/>
    <col min="11" max="11" width="11.88671875" style="14" customWidth="1"/>
  </cols>
  <sheetData>
    <row r="1" spans="1:11" ht="15.6">
      <c r="A1" s="120" t="s">
        <v>8</v>
      </c>
      <c r="B1" s="120"/>
      <c r="C1" s="120"/>
      <c r="D1" s="120"/>
      <c r="E1" s="120"/>
      <c r="F1" s="120"/>
      <c r="G1" s="120"/>
      <c r="H1" s="120"/>
      <c r="I1" s="120"/>
    </row>
    <row r="2" spans="1:11" ht="15.6">
      <c r="A2" s="120" t="s">
        <v>24</v>
      </c>
      <c r="B2" s="120"/>
      <c r="C2" s="120"/>
      <c r="D2" s="120"/>
      <c r="E2" s="120"/>
      <c r="F2" s="120"/>
      <c r="G2" s="120"/>
      <c r="H2" s="120"/>
      <c r="I2" s="120"/>
    </row>
    <row r="3" spans="1:11" ht="15.6">
      <c r="B3" s="11" t="s">
        <v>30</v>
      </c>
      <c r="C3" s="124">
        <f ca="1">TODAY()</f>
        <v>45733</v>
      </c>
      <c r="D3" s="125"/>
      <c r="E3" s="11" t="s">
        <v>29</v>
      </c>
      <c r="F3" s="13"/>
      <c r="H3" s="13"/>
      <c r="I3" s="13"/>
    </row>
    <row r="4" spans="1:11" ht="15.6">
      <c r="B4" s="11"/>
      <c r="C4" s="45"/>
      <c r="D4" s="46"/>
      <c r="E4" s="11"/>
      <c r="F4" s="13"/>
      <c r="H4" s="13"/>
      <c r="I4" s="13"/>
    </row>
    <row r="5" spans="1:11" ht="15.6">
      <c r="A5" s="8" t="s">
        <v>41</v>
      </c>
      <c r="D5" s="8" t="s">
        <v>40</v>
      </c>
    </row>
    <row r="6" spans="1:11" ht="15.6">
      <c r="D6" s="8" t="s">
        <v>69</v>
      </c>
    </row>
    <row r="7" spans="1:11" ht="15.6">
      <c r="D7" s="8" t="s">
        <v>39</v>
      </c>
    </row>
    <row r="8" spans="1:11" ht="15.6">
      <c r="D8" s="8" t="s">
        <v>48</v>
      </c>
    </row>
    <row r="9" spans="1:11" ht="29.25" customHeight="1">
      <c r="A9" s="121" t="s">
        <v>42</v>
      </c>
      <c r="B9" s="121"/>
      <c r="C9" s="121"/>
      <c r="D9" s="121"/>
      <c r="E9" s="121"/>
      <c r="F9" s="121"/>
      <c r="G9" s="121"/>
      <c r="H9" s="121"/>
      <c r="I9" s="121"/>
    </row>
    <row r="10" spans="1:11" ht="15.6">
      <c r="A10" s="60" t="s">
        <v>10</v>
      </c>
      <c r="B10" s="122" t="s">
        <v>12</v>
      </c>
      <c r="C10" s="122"/>
      <c r="D10" s="122"/>
      <c r="E10" s="122"/>
      <c r="F10" s="123" t="s">
        <v>13</v>
      </c>
      <c r="G10" s="123"/>
      <c r="H10" s="123"/>
      <c r="I10" s="123"/>
    </row>
    <row r="11" spans="1:11" ht="15.6">
      <c r="A11" s="61" t="s">
        <v>11</v>
      </c>
      <c r="B11" s="122"/>
      <c r="C11" s="122"/>
      <c r="D11" s="122"/>
      <c r="E11" s="122"/>
      <c r="F11" s="123"/>
      <c r="G11" s="123"/>
      <c r="H11" s="123"/>
      <c r="I11" s="123"/>
    </row>
    <row r="12" spans="1:11" ht="15.75" customHeight="1">
      <c r="A12" s="62"/>
      <c r="B12" s="118" t="s">
        <v>14</v>
      </c>
      <c r="C12" s="118"/>
      <c r="D12" s="118" t="s">
        <v>16</v>
      </c>
      <c r="E12" s="118"/>
      <c r="F12" s="116" t="s">
        <v>14</v>
      </c>
      <c r="G12" s="116"/>
      <c r="H12" s="116" t="s">
        <v>16</v>
      </c>
      <c r="I12" s="116"/>
      <c r="K12" s="15" t="s">
        <v>0</v>
      </c>
    </row>
    <row r="13" spans="1:11">
      <c r="A13" s="62"/>
      <c r="B13" s="119" t="s">
        <v>15</v>
      </c>
      <c r="C13" s="119"/>
      <c r="D13" s="119" t="s">
        <v>17</v>
      </c>
      <c r="E13" s="119"/>
      <c r="F13" s="117" t="s">
        <v>15</v>
      </c>
      <c r="G13" s="117"/>
      <c r="H13" s="117" t="s">
        <v>17</v>
      </c>
      <c r="I13" s="117"/>
      <c r="K13" s="16">
        <v>10.5</v>
      </c>
    </row>
    <row r="14" spans="1:11">
      <c r="A14" s="63"/>
      <c r="B14" s="57" t="s">
        <v>18</v>
      </c>
      <c r="C14" s="57" t="s">
        <v>19</v>
      </c>
      <c r="D14" s="57" t="s">
        <v>18</v>
      </c>
      <c r="E14" s="57" t="s">
        <v>19</v>
      </c>
      <c r="F14" s="58" t="s">
        <v>18</v>
      </c>
      <c r="G14" s="58" t="s">
        <v>19</v>
      </c>
      <c r="H14" s="58" t="s">
        <v>18</v>
      </c>
      <c r="I14" s="58" t="s">
        <v>19</v>
      </c>
    </row>
    <row r="15" spans="1:11" ht="16.5" customHeight="1">
      <c r="A15" s="57" t="str">
        <f>МЕНЮ!B7</f>
        <v>каша мол жид пшеная</v>
      </c>
      <c r="B15" s="100">
        <v>20</v>
      </c>
      <c r="C15" s="100"/>
      <c r="D15" s="100">
        <v>97</v>
      </c>
      <c r="E15" s="85"/>
      <c r="F15" s="59">
        <v>150</v>
      </c>
      <c r="G15" s="58" t="e">
        <f t="shared" ref="G15:G27" si="0">F15*B15/C15</f>
        <v>#DIV/0!</v>
      </c>
      <c r="H15" s="59">
        <v>200</v>
      </c>
      <c r="I15" s="58" t="e">
        <f t="shared" ref="I15:I27" si="1">H15*D15/E15</f>
        <v>#DIV/0!</v>
      </c>
      <c r="K15" s="17" t="e">
        <f>C15*G15+E15*I15</f>
        <v>#DIV/0!</v>
      </c>
    </row>
    <row r="16" spans="1:11" ht="16.5" customHeight="1">
      <c r="A16" s="57" t="str">
        <f>МЕНЮ!B8</f>
        <v>коф. нап. на молоке</v>
      </c>
      <c r="B16" s="113">
        <v>20</v>
      </c>
      <c r="C16" s="112"/>
      <c r="D16" s="113">
        <v>97</v>
      </c>
      <c r="E16" s="112"/>
      <c r="F16" s="59">
        <v>150</v>
      </c>
      <c r="G16" s="58" t="e">
        <f t="shared" si="0"/>
        <v>#DIV/0!</v>
      </c>
      <c r="H16" s="59">
        <v>180</v>
      </c>
      <c r="I16" s="58" t="e">
        <f t="shared" si="1"/>
        <v>#DIV/0!</v>
      </c>
      <c r="K16" s="17" t="e">
        <f t="shared" ref="K16" si="2">C16*G16+E16*I16</f>
        <v>#DIV/0!</v>
      </c>
    </row>
    <row r="17" spans="1:11" ht="16.5" customHeight="1">
      <c r="A17" s="57" t="str">
        <f>МЕНЮ!B9</f>
        <v>хлеб пш</v>
      </c>
      <c r="B17" s="113">
        <v>20</v>
      </c>
      <c r="C17" s="112"/>
      <c r="D17" s="113">
        <v>97</v>
      </c>
      <c r="E17" s="112"/>
      <c r="F17" s="59">
        <v>20</v>
      </c>
      <c r="G17" s="58" t="e">
        <f t="shared" si="0"/>
        <v>#DIV/0!</v>
      </c>
      <c r="H17" s="106">
        <v>30</v>
      </c>
      <c r="I17" s="58" t="e">
        <f t="shared" si="1"/>
        <v>#DIV/0!</v>
      </c>
      <c r="K17" s="17" t="e">
        <f t="shared" ref="K17:K27" si="3">C17*G17+E17*I17</f>
        <v>#DIV/0!</v>
      </c>
    </row>
    <row r="18" spans="1:11" ht="1.5" customHeight="1">
      <c r="A18" s="57" t="e">
        <f>МЕНЮ!#REF!</f>
        <v>#REF!</v>
      </c>
      <c r="B18" s="113">
        <v>20</v>
      </c>
      <c r="C18" s="112"/>
      <c r="D18" s="113">
        <v>97</v>
      </c>
      <c r="E18" s="112"/>
      <c r="F18" s="59">
        <v>5</v>
      </c>
      <c r="G18" s="58" t="e">
        <f t="shared" si="0"/>
        <v>#DIV/0!</v>
      </c>
      <c r="H18" s="106">
        <v>5</v>
      </c>
      <c r="I18" s="58" t="e">
        <f t="shared" si="1"/>
        <v>#DIV/0!</v>
      </c>
      <c r="K18" s="17" t="e">
        <f t="shared" si="3"/>
        <v>#DIV/0!</v>
      </c>
    </row>
    <row r="19" spans="1:11" ht="16.5" customHeight="1">
      <c r="A19" s="57" t="str">
        <f>МЕНЮ!B12</f>
        <v>винегрет овощной</v>
      </c>
      <c r="B19" s="113">
        <v>20</v>
      </c>
      <c r="C19" s="112"/>
      <c r="D19" s="113">
        <v>97</v>
      </c>
      <c r="E19" s="112"/>
      <c r="F19" s="59">
        <v>30</v>
      </c>
      <c r="G19" s="58" t="e">
        <f t="shared" si="0"/>
        <v>#DIV/0!</v>
      </c>
      <c r="H19" s="59">
        <v>50</v>
      </c>
      <c r="I19" s="58" t="e">
        <f t="shared" si="1"/>
        <v>#DIV/0!</v>
      </c>
      <c r="K19" s="17" t="e">
        <f t="shared" si="3"/>
        <v>#DIV/0!</v>
      </c>
    </row>
    <row r="20" spans="1:11" ht="15.75" customHeight="1">
      <c r="A20" s="57" t="str">
        <f>МЕНЮ!B13</f>
        <v>суп бабушкин</v>
      </c>
      <c r="B20" s="113">
        <v>20</v>
      </c>
      <c r="C20" s="112"/>
      <c r="D20" s="113">
        <v>97</v>
      </c>
      <c r="E20" s="112"/>
      <c r="F20" s="59">
        <v>150</v>
      </c>
      <c r="G20" s="58" t="e">
        <f t="shared" si="0"/>
        <v>#DIV/0!</v>
      </c>
      <c r="H20" s="59">
        <v>180</v>
      </c>
      <c r="I20" s="58" t="e">
        <f t="shared" si="1"/>
        <v>#DIV/0!</v>
      </c>
      <c r="K20" s="17" t="e">
        <f t="shared" si="3"/>
        <v>#DIV/0!</v>
      </c>
    </row>
    <row r="21" spans="1:11" ht="15.75" customHeight="1">
      <c r="A21" s="57" t="str">
        <f>МЕНЮ!B14</f>
        <v>рыба по-польски</v>
      </c>
      <c r="B21" s="113">
        <v>20</v>
      </c>
      <c r="C21" s="112"/>
      <c r="D21" s="113">
        <v>97</v>
      </c>
      <c r="E21" s="112"/>
      <c r="F21" s="106">
        <v>80</v>
      </c>
      <c r="G21" s="58" t="e">
        <f t="shared" si="0"/>
        <v>#DIV/0!</v>
      </c>
      <c r="H21" s="106">
        <v>100</v>
      </c>
      <c r="I21" s="58" t="e">
        <f t="shared" si="1"/>
        <v>#DIV/0!</v>
      </c>
      <c r="K21" s="17" t="e">
        <f t="shared" si="3"/>
        <v>#DIV/0!</v>
      </c>
    </row>
    <row r="22" spans="1:11" ht="15.75" customHeight="1">
      <c r="A22" s="57" t="str">
        <f>МЕНЮ!B15</f>
        <v>картофельное пюре</v>
      </c>
      <c r="B22" s="113">
        <v>20</v>
      </c>
      <c r="C22" s="112"/>
      <c r="D22" s="113">
        <v>97</v>
      </c>
      <c r="E22" s="112"/>
      <c r="F22" s="59">
        <v>110</v>
      </c>
      <c r="G22" s="58" t="e">
        <f t="shared" si="0"/>
        <v>#DIV/0!</v>
      </c>
      <c r="H22" s="59">
        <v>130</v>
      </c>
      <c r="I22" s="58" t="e">
        <f t="shared" si="1"/>
        <v>#DIV/0!</v>
      </c>
      <c r="K22" s="17" t="e">
        <f t="shared" si="3"/>
        <v>#DIV/0!</v>
      </c>
    </row>
    <row r="23" spans="1:11" ht="15.75" customHeight="1">
      <c r="A23" s="57" t="str">
        <f>МЕНЮ!B16</f>
        <v>компот с.ф.</v>
      </c>
      <c r="B23" s="113">
        <v>20</v>
      </c>
      <c r="C23" s="112"/>
      <c r="D23" s="113">
        <v>97</v>
      </c>
      <c r="E23" s="112"/>
      <c r="F23" s="59">
        <v>150</v>
      </c>
      <c r="G23" s="58" t="e">
        <f t="shared" si="0"/>
        <v>#DIV/0!</v>
      </c>
      <c r="H23" s="59">
        <v>180</v>
      </c>
      <c r="I23" s="58" t="e">
        <f t="shared" si="1"/>
        <v>#DIV/0!</v>
      </c>
      <c r="K23" s="17" t="e">
        <f t="shared" si="3"/>
        <v>#DIV/0!</v>
      </c>
    </row>
    <row r="24" spans="1:11" ht="15.75" customHeight="1">
      <c r="A24" s="57" t="str">
        <f>МЕНЮ!B17</f>
        <v>хлеб рж</v>
      </c>
      <c r="B24" s="113">
        <v>20</v>
      </c>
      <c r="C24" s="112"/>
      <c r="D24" s="113">
        <v>97</v>
      </c>
      <c r="E24" s="112"/>
      <c r="F24" s="59">
        <v>30</v>
      </c>
      <c r="G24" s="58" t="e">
        <f t="shared" si="0"/>
        <v>#DIV/0!</v>
      </c>
      <c r="H24" s="106">
        <v>38.4</v>
      </c>
      <c r="I24" s="58" t="e">
        <f t="shared" si="1"/>
        <v>#DIV/0!</v>
      </c>
      <c r="K24" s="17" t="e">
        <f t="shared" si="3"/>
        <v>#DIV/0!</v>
      </c>
    </row>
    <row r="25" spans="1:11" ht="15.75" customHeight="1">
      <c r="A25" s="57" t="str">
        <f>МЕНЮ!B18</f>
        <v>хлеб пш</v>
      </c>
      <c r="B25" s="113">
        <v>20</v>
      </c>
      <c r="C25" s="112"/>
      <c r="D25" s="113">
        <v>97</v>
      </c>
      <c r="E25" s="112"/>
      <c r="F25" s="59">
        <v>20</v>
      </c>
      <c r="G25" s="58" t="e">
        <f t="shared" si="0"/>
        <v>#DIV/0!</v>
      </c>
      <c r="H25" s="106">
        <v>20</v>
      </c>
      <c r="I25" s="58" t="e">
        <f t="shared" si="1"/>
        <v>#DIV/0!</v>
      </c>
      <c r="K25" s="17" t="e">
        <f t="shared" si="3"/>
        <v>#DIV/0!</v>
      </c>
    </row>
    <row r="26" spans="1:11" ht="15.75" customHeight="1">
      <c r="A26" s="57" t="str">
        <f>МЕНЮ!B20</f>
        <v>творожники песочные</v>
      </c>
      <c r="B26" s="113">
        <v>20</v>
      </c>
      <c r="C26" s="112"/>
      <c r="D26" s="113">
        <v>97</v>
      </c>
      <c r="E26" s="112"/>
      <c r="F26" s="59">
        <v>60</v>
      </c>
      <c r="G26" s="58" t="e">
        <f t="shared" si="0"/>
        <v>#DIV/0!</v>
      </c>
      <c r="H26" s="106">
        <v>70</v>
      </c>
      <c r="I26" s="58" t="e">
        <f t="shared" si="1"/>
        <v>#DIV/0!</v>
      </c>
      <c r="K26" s="17" t="e">
        <f t="shared" si="3"/>
        <v>#DIV/0!</v>
      </c>
    </row>
    <row r="27" spans="1:11" ht="15.75" customHeight="1">
      <c r="A27" s="57" t="str">
        <f>МЕНЮ!B21</f>
        <v>йогурт</v>
      </c>
      <c r="B27" s="113">
        <v>20</v>
      </c>
      <c r="C27" s="112"/>
      <c r="D27" s="113">
        <v>97</v>
      </c>
      <c r="E27" s="112"/>
      <c r="F27" s="59">
        <v>180</v>
      </c>
      <c r="G27" s="58" t="e">
        <f t="shared" si="0"/>
        <v>#DIV/0!</v>
      </c>
      <c r="H27" s="59">
        <v>199.2</v>
      </c>
      <c r="I27" s="58" t="e">
        <f t="shared" si="1"/>
        <v>#DIV/0!</v>
      </c>
      <c r="K27" s="17" t="e">
        <f t="shared" si="3"/>
        <v>#DIV/0!</v>
      </c>
    </row>
    <row r="28" spans="1:11" ht="15.75" customHeight="1">
      <c r="A28" s="57"/>
      <c r="B28" s="109"/>
      <c r="C28" s="110"/>
      <c r="D28" s="109"/>
      <c r="E28" s="110"/>
      <c r="F28" s="59"/>
      <c r="G28" s="58"/>
      <c r="H28" s="59"/>
      <c r="I28" s="58"/>
      <c r="K28" s="17"/>
    </row>
    <row r="29" spans="1:11" ht="15.75" customHeight="1">
      <c r="A29" s="57"/>
      <c r="B29" s="98"/>
      <c r="C29" s="99"/>
      <c r="D29" s="96"/>
      <c r="E29" s="99"/>
      <c r="F29" s="59"/>
      <c r="G29" s="58"/>
      <c r="H29" s="59"/>
      <c r="I29" s="58"/>
      <c r="K29" s="17"/>
    </row>
    <row r="30" spans="1:11" ht="29.25" customHeight="1">
      <c r="A30" s="91"/>
      <c r="B30" s="92"/>
      <c r="C30" s="92"/>
      <c r="D30" s="92"/>
      <c r="E30" s="92"/>
      <c r="F30" s="93"/>
      <c r="G30" s="94"/>
      <c r="H30" s="93"/>
      <c r="I30" s="94"/>
      <c r="K30" s="95"/>
    </row>
    <row r="31" spans="1:11" ht="15.75" customHeight="1">
      <c r="A31" s="115" t="s">
        <v>31</v>
      </c>
      <c r="B31" s="115"/>
      <c r="C31" s="115"/>
      <c r="D31" s="115"/>
      <c r="E31" s="115"/>
      <c r="F31" s="115"/>
      <c r="G31" s="115"/>
      <c r="H31" s="115"/>
      <c r="I31" s="115"/>
      <c r="K31" s="95"/>
    </row>
    <row r="32" spans="1:11" ht="15.75" customHeight="1">
      <c r="A32" s="8" t="s">
        <v>25</v>
      </c>
      <c r="K32" s="95"/>
    </row>
    <row r="33" spans="1:7" ht="21.75" customHeight="1">
      <c r="A33" s="8" t="s">
        <v>21</v>
      </c>
    </row>
    <row r="34" spans="1:7" ht="15.6">
      <c r="A34" s="8"/>
    </row>
    <row r="35" spans="1:7" ht="15.6">
      <c r="A35" s="8" t="s">
        <v>26</v>
      </c>
    </row>
    <row r="36" spans="1:7" ht="15.6">
      <c r="A36" s="8" t="s">
        <v>20</v>
      </c>
    </row>
    <row r="37" spans="1:7" ht="15.6">
      <c r="A37" s="104" t="s">
        <v>54</v>
      </c>
      <c r="B37" s="103"/>
      <c r="C37" s="103"/>
      <c r="D37" s="8" t="s">
        <v>56</v>
      </c>
      <c r="G37" s="105" t="s">
        <v>57</v>
      </c>
    </row>
    <row r="38" spans="1:7" ht="15.6">
      <c r="A38" s="8" t="s">
        <v>22</v>
      </c>
      <c r="G38" s="105"/>
    </row>
    <row r="39" spans="1:7" ht="15.6">
      <c r="A39" s="8"/>
      <c r="B39" s="103"/>
      <c r="C39" s="103"/>
      <c r="D39" s="8" t="s">
        <v>68</v>
      </c>
      <c r="G39" s="105" t="s">
        <v>58</v>
      </c>
    </row>
    <row r="40" spans="1:7" ht="15.6">
      <c r="A40" s="8" t="s">
        <v>22</v>
      </c>
      <c r="G40" s="105"/>
    </row>
    <row r="41" spans="1:7" ht="15.6">
      <c r="A41" s="8"/>
      <c r="B41" s="103"/>
      <c r="C41" s="103"/>
      <c r="D41" s="8" t="s">
        <v>62</v>
      </c>
      <c r="F41" s="9"/>
      <c r="G41" s="8" t="s">
        <v>63</v>
      </c>
    </row>
    <row r="42" spans="1:7" ht="15.6">
      <c r="A42" s="8" t="s">
        <v>23</v>
      </c>
    </row>
    <row r="43" spans="1:7" ht="15.6">
      <c r="A43" s="104" t="s">
        <v>55</v>
      </c>
      <c r="B43" s="103"/>
      <c r="C43" s="103"/>
      <c r="D43" s="8" t="s">
        <v>61</v>
      </c>
    </row>
    <row r="58" spans="2:5" ht="15.6">
      <c r="B58" s="8" t="s">
        <v>62</v>
      </c>
      <c r="E58" s="8" t="s">
        <v>63</v>
      </c>
    </row>
    <row r="59" spans="2:5">
      <c r="B59" s="12"/>
    </row>
    <row r="60" spans="2:5" ht="15.6">
      <c r="B60" s="8" t="s">
        <v>59</v>
      </c>
      <c r="D60" s="10"/>
      <c r="E60" s="105" t="s">
        <v>60</v>
      </c>
    </row>
  </sheetData>
  <mergeCells count="15">
    <mergeCell ref="A1:I1"/>
    <mergeCell ref="A2:I2"/>
    <mergeCell ref="A9:I9"/>
    <mergeCell ref="B10:E11"/>
    <mergeCell ref="F10:I11"/>
    <mergeCell ref="C3:D3"/>
    <mergeCell ref="A31:I31"/>
    <mergeCell ref="H12:I12"/>
    <mergeCell ref="H13:I13"/>
    <mergeCell ref="B12:C12"/>
    <mergeCell ref="B13:C13"/>
    <mergeCell ref="D12:E12"/>
    <mergeCell ref="D13:E13"/>
    <mergeCell ref="F12:G12"/>
    <mergeCell ref="F13:G13"/>
  </mergeCells>
  <pageMargins left="0.39370078740157483" right="0.39370078740157483" top="3.937007874015748E-2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topLeftCell="A10" zoomScale="150" zoomScaleNormal="150" workbookViewId="0">
      <selection activeCell="J19" sqref="J19"/>
    </sheetView>
  </sheetViews>
  <sheetFormatPr defaultRowHeight="14.4"/>
  <cols>
    <col min="1" max="1" width="25.6640625" style="12" customWidth="1"/>
    <col min="2" max="5" width="7.44140625" style="9" customWidth="1"/>
    <col min="6" max="6" width="7.44140625" style="10" customWidth="1"/>
    <col min="7" max="7" width="8.6640625" style="10" customWidth="1"/>
    <col min="8" max="8" width="7.44140625" style="10" customWidth="1"/>
    <col min="9" max="9" width="8.109375" style="10" customWidth="1"/>
    <col min="10" max="10" width="9.44140625" customWidth="1"/>
    <col min="11" max="11" width="9.33203125" style="14" customWidth="1"/>
  </cols>
  <sheetData>
    <row r="1" spans="1:11" ht="15.6">
      <c r="A1" s="120" t="s">
        <v>8</v>
      </c>
      <c r="B1" s="120"/>
      <c r="C1" s="120"/>
      <c r="D1" s="120"/>
      <c r="E1" s="120"/>
      <c r="F1" s="120"/>
      <c r="G1" s="120"/>
      <c r="H1" s="120"/>
      <c r="I1" s="120"/>
    </row>
    <row r="2" spans="1:11" ht="15.6">
      <c r="A2" s="120" t="s">
        <v>24</v>
      </c>
      <c r="B2" s="120"/>
      <c r="C2" s="120"/>
      <c r="D2" s="120"/>
      <c r="E2" s="120"/>
      <c r="F2" s="120"/>
      <c r="G2" s="120"/>
      <c r="H2" s="120"/>
      <c r="I2" s="120"/>
    </row>
    <row r="3" spans="1:11" ht="15.6">
      <c r="B3" s="11" t="s">
        <v>30</v>
      </c>
      <c r="C3" s="124">
        <f ca="1">TODAY()</f>
        <v>45733</v>
      </c>
      <c r="D3" s="125"/>
      <c r="E3" s="11" t="s">
        <v>29</v>
      </c>
      <c r="F3" s="13"/>
      <c r="H3" s="13"/>
      <c r="I3" s="13"/>
    </row>
    <row r="4" spans="1:11" ht="15.6">
      <c r="A4" s="8" t="s">
        <v>36</v>
      </c>
    </row>
    <row r="5" spans="1:11" ht="15.6">
      <c r="D5" s="8" t="s">
        <v>35</v>
      </c>
    </row>
    <row r="6" spans="1:11" ht="15.6">
      <c r="A6" s="8"/>
      <c r="D6" s="8" t="s">
        <v>48</v>
      </c>
    </row>
    <row r="7" spans="1:11" ht="32.25" customHeight="1">
      <c r="A7" s="121" t="s">
        <v>9</v>
      </c>
      <c r="B7" s="121"/>
      <c r="C7" s="121"/>
      <c r="D7" s="121"/>
      <c r="E7" s="121"/>
      <c r="F7" s="121"/>
      <c r="G7" s="121"/>
      <c r="H7" s="121"/>
      <c r="I7" s="121"/>
    </row>
    <row r="8" spans="1:11" ht="15.6">
      <c r="A8" s="60" t="s">
        <v>10</v>
      </c>
      <c r="B8" s="118" t="s">
        <v>12</v>
      </c>
      <c r="C8" s="118"/>
      <c r="D8" s="118"/>
      <c r="E8" s="118"/>
      <c r="F8" s="116" t="s">
        <v>13</v>
      </c>
      <c r="G8" s="116"/>
      <c r="H8" s="116"/>
      <c r="I8" s="116"/>
    </row>
    <row r="9" spans="1:11" ht="15.6">
      <c r="A9" s="61" t="s">
        <v>11</v>
      </c>
      <c r="B9" s="119"/>
      <c r="C9" s="119"/>
      <c r="D9" s="119"/>
      <c r="E9" s="119"/>
      <c r="F9" s="117"/>
      <c r="G9" s="117"/>
      <c r="H9" s="117"/>
      <c r="I9" s="117"/>
    </row>
    <row r="10" spans="1:11">
      <c r="A10" s="62"/>
      <c r="B10" s="118" t="s">
        <v>14</v>
      </c>
      <c r="C10" s="118"/>
      <c r="D10" s="118" t="s">
        <v>16</v>
      </c>
      <c r="E10" s="118"/>
      <c r="F10" s="116" t="s">
        <v>14</v>
      </c>
      <c r="G10" s="116"/>
      <c r="H10" s="116" t="s">
        <v>16</v>
      </c>
      <c r="I10" s="116"/>
      <c r="K10" s="15" t="s">
        <v>0</v>
      </c>
    </row>
    <row r="11" spans="1:11">
      <c r="A11" s="62"/>
      <c r="B11" s="119" t="s">
        <v>15</v>
      </c>
      <c r="C11" s="119"/>
      <c r="D11" s="119" t="s">
        <v>17</v>
      </c>
      <c r="E11" s="119"/>
      <c r="F11" s="117" t="s">
        <v>15</v>
      </c>
      <c r="G11" s="117"/>
      <c r="H11" s="117" t="s">
        <v>17</v>
      </c>
      <c r="I11" s="117"/>
      <c r="K11" s="16">
        <v>12</v>
      </c>
    </row>
    <row r="12" spans="1:11">
      <c r="A12" s="63"/>
      <c r="B12" s="57" t="s">
        <v>18</v>
      </c>
      <c r="C12" s="57" t="s">
        <v>19</v>
      </c>
      <c r="D12" s="57" t="s">
        <v>18</v>
      </c>
      <c r="E12" s="57" t="s">
        <v>19</v>
      </c>
      <c r="F12" s="58" t="s">
        <v>18</v>
      </c>
      <c r="G12" s="58" t="s">
        <v>19</v>
      </c>
      <c r="H12" s="58" t="s">
        <v>18</v>
      </c>
      <c r="I12" s="58" t="s">
        <v>19</v>
      </c>
    </row>
    <row r="13" spans="1:11" ht="15" customHeight="1">
      <c r="A13" s="76" t="str">
        <f>МЕНЮ!B7</f>
        <v>каша мол жид пшеная</v>
      </c>
      <c r="B13" s="84">
        <v>0</v>
      </c>
      <c r="C13" s="86">
        <v>0</v>
      </c>
      <c r="D13" s="86">
        <v>0</v>
      </c>
      <c r="E13" s="86">
        <v>0</v>
      </c>
      <c r="F13" s="59">
        <v>150</v>
      </c>
      <c r="G13" s="59">
        <v>0</v>
      </c>
      <c r="H13" s="59">
        <v>150</v>
      </c>
      <c r="I13" s="58"/>
      <c r="K13" s="17">
        <f t="shared" ref="K13:K27" si="0">C13*G13+E13*I13</f>
        <v>0</v>
      </c>
    </row>
    <row r="14" spans="1:11" ht="15" customHeight="1">
      <c r="A14" s="76" t="str">
        <f>МЕНЮ!B8</f>
        <v>коф. нап. на молоке</v>
      </c>
      <c r="B14" s="102">
        <v>0</v>
      </c>
      <c r="C14" s="102">
        <v>0</v>
      </c>
      <c r="D14" s="102">
        <v>0</v>
      </c>
      <c r="E14" s="102">
        <v>0</v>
      </c>
      <c r="F14" s="59">
        <v>150</v>
      </c>
      <c r="G14" s="59">
        <v>0</v>
      </c>
      <c r="H14" s="59">
        <v>180</v>
      </c>
      <c r="I14" s="58"/>
      <c r="K14" s="17">
        <f t="shared" si="0"/>
        <v>0</v>
      </c>
    </row>
    <row r="15" spans="1:11" ht="15" customHeight="1">
      <c r="A15" s="76" t="str">
        <f>МЕНЮ!B9</f>
        <v>хлеб пш</v>
      </c>
      <c r="B15" s="102">
        <v>0</v>
      </c>
      <c r="C15" s="102">
        <v>0</v>
      </c>
      <c r="D15" s="102">
        <v>0</v>
      </c>
      <c r="E15" s="102">
        <v>0</v>
      </c>
      <c r="F15" s="59">
        <v>40</v>
      </c>
      <c r="G15" s="59">
        <v>0</v>
      </c>
      <c r="H15" s="59">
        <v>51.7</v>
      </c>
      <c r="I15" s="58"/>
      <c r="K15" s="17">
        <f t="shared" si="0"/>
        <v>0</v>
      </c>
    </row>
    <row r="16" spans="1:11" ht="15" customHeight="1">
      <c r="A16" s="76" t="str">
        <f>МЕНЮ!B12</f>
        <v>винегрет овощной</v>
      </c>
      <c r="B16" s="102">
        <v>0</v>
      </c>
      <c r="C16" s="102">
        <v>0</v>
      </c>
      <c r="D16" s="102">
        <v>0</v>
      </c>
      <c r="E16" s="102">
        <v>0</v>
      </c>
      <c r="F16" s="59">
        <v>94</v>
      </c>
      <c r="G16" s="59">
        <v>0</v>
      </c>
      <c r="H16" s="59">
        <v>94</v>
      </c>
      <c r="I16" s="58"/>
      <c r="K16" s="17">
        <f t="shared" si="0"/>
        <v>0</v>
      </c>
    </row>
    <row r="17" spans="1:11" ht="15" customHeight="1">
      <c r="A17" s="76" t="str">
        <f>МЕНЮ!B13</f>
        <v>суп бабушкин</v>
      </c>
      <c r="B17" s="102">
        <v>0</v>
      </c>
      <c r="C17" s="102">
        <v>0</v>
      </c>
      <c r="D17" s="102">
        <v>0</v>
      </c>
      <c r="E17" s="102">
        <v>0</v>
      </c>
      <c r="F17" s="59">
        <v>150</v>
      </c>
      <c r="G17" s="59">
        <v>0</v>
      </c>
      <c r="H17" s="59">
        <v>200</v>
      </c>
      <c r="I17" s="58"/>
      <c r="K17" s="17">
        <f t="shared" si="0"/>
        <v>0</v>
      </c>
    </row>
    <row r="18" spans="1:11" ht="14.25" customHeight="1">
      <c r="A18" s="76" t="str">
        <f>МЕНЮ!B14</f>
        <v>рыба по-польски</v>
      </c>
      <c r="B18" s="102">
        <v>0</v>
      </c>
      <c r="C18" s="102">
        <v>0</v>
      </c>
      <c r="D18" s="102">
        <v>0</v>
      </c>
      <c r="E18" s="102">
        <v>0</v>
      </c>
      <c r="F18" s="59">
        <v>90</v>
      </c>
      <c r="G18" s="59">
        <v>0</v>
      </c>
      <c r="H18" s="59">
        <v>90</v>
      </c>
      <c r="I18" s="58"/>
      <c r="K18" s="17">
        <f t="shared" si="0"/>
        <v>0</v>
      </c>
    </row>
    <row r="19" spans="1:11" ht="14.25" customHeight="1">
      <c r="A19" s="76" t="str">
        <f>МЕНЮ!B15</f>
        <v>картофельное пюре</v>
      </c>
      <c r="B19" s="102">
        <v>0</v>
      </c>
      <c r="C19" s="102">
        <v>0</v>
      </c>
      <c r="D19" s="102">
        <v>0</v>
      </c>
      <c r="E19" s="102">
        <v>0</v>
      </c>
      <c r="F19" s="59">
        <v>110</v>
      </c>
      <c r="G19" s="59">
        <v>0</v>
      </c>
      <c r="H19" s="59">
        <v>130</v>
      </c>
      <c r="I19" s="58"/>
      <c r="K19" s="17">
        <f t="shared" si="0"/>
        <v>0</v>
      </c>
    </row>
    <row r="20" spans="1:11" ht="14.25" customHeight="1">
      <c r="A20" s="76" t="str">
        <f>МЕНЮ!B16</f>
        <v>компот с.ф.</v>
      </c>
      <c r="B20" s="102">
        <v>0</v>
      </c>
      <c r="C20" s="102">
        <v>0</v>
      </c>
      <c r="D20" s="102">
        <v>0</v>
      </c>
      <c r="E20" s="102">
        <v>0</v>
      </c>
      <c r="F20" s="59">
        <v>150</v>
      </c>
      <c r="G20" s="59">
        <v>0</v>
      </c>
      <c r="H20" s="59">
        <v>180</v>
      </c>
      <c r="I20" s="58"/>
      <c r="K20" s="17">
        <f t="shared" si="0"/>
        <v>0</v>
      </c>
    </row>
    <row r="21" spans="1:11" ht="14.25" customHeight="1">
      <c r="A21" s="76" t="str">
        <f>МЕНЮ!B17</f>
        <v>хлеб рж</v>
      </c>
      <c r="B21" s="102">
        <v>0</v>
      </c>
      <c r="C21" s="102">
        <v>0</v>
      </c>
      <c r="D21" s="102">
        <v>0</v>
      </c>
      <c r="E21" s="102">
        <v>0</v>
      </c>
      <c r="F21" s="59">
        <v>40</v>
      </c>
      <c r="G21" s="59">
        <v>0</v>
      </c>
      <c r="H21" s="59">
        <v>50</v>
      </c>
      <c r="I21" s="58"/>
      <c r="K21" s="17">
        <f t="shared" si="0"/>
        <v>0</v>
      </c>
    </row>
    <row r="22" spans="1:11" ht="14.25" customHeight="1">
      <c r="A22" s="76" t="str">
        <f>' 10,5'!A27</f>
        <v>йогурт</v>
      </c>
      <c r="B22" s="102">
        <v>0</v>
      </c>
      <c r="C22" s="102">
        <v>0</v>
      </c>
      <c r="D22" s="102">
        <v>0</v>
      </c>
      <c r="E22" s="102">
        <v>0</v>
      </c>
      <c r="F22" s="59">
        <v>70</v>
      </c>
      <c r="G22" s="59">
        <v>0</v>
      </c>
      <c r="H22" s="59">
        <v>70</v>
      </c>
      <c r="I22" s="58"/>
      <c r="K22" s="17">
        <f t="shared" si="0"/>
        <v>0</v>
      </c>
    </row>
    <row r="23" spans="1:11" ht="14.25" customHeight="1">
      <c r="A23" s="76" t="e">
        <f>' 10,5'!#REF!</f>
        <v>#REF!</v>
      </c>
      <c r="B23" s="102">
        <v>0</v>
      </c>
      <c r="C23" s="102">
        <v>0</v>
      </c>
      <c r="D23" s="102">
        <v>0</v>
      </c>
      <c r="E23" s="102">
        <v>0</v>
      </c>
      <c r="F23" s="59">
        <v>150</v>
      </c>
      <c r="G23" s="59">
        <v>0</v>
      </c>
      <c r="H23" s="59">
        <v>180</v>
      </c>
      <c r="I23" s="58"/>
      <c r="K23" s="17">
        <f t="shared" si="0"/>
        <v>0</v>
      </c>
    </row>
    <row r="24" spans="1:11" ht="14.25" customHeight="1">
      <c r="A24" s="76">
        <f>МЕНЮ!B23</f>
        <v>0</v>
      </c>
      <c r="B24" s="102">
        <v>0</v>
      </c>
      <c r="C24" s="102">
        <v>0</v>
      </c>
      <c r="D24" s="102">
        <v>0</v>
      </c>
      <c r="E24" s="102">
        <v>0</v>
      </c>
      <c r="F24" s="59">
        <v>45</v>
      </c>
      <c r="G24" s="59">
        <v>0</v>
      </c>
      <c r="H24" s="59">
        <v>45</v>
      </c>
      <c r="I24" s="58"/>
      <c r="K24" s="17">
        <f t="shared" si="0"/>
        <v>0</v>
      </c>
    </row>
    <row r="25" spans="1:11" ht="14.25" customHeight="1">
      <c r="A25" s="76">
        <f>МЕНЮ!B24</f>
        <v>0</v>
      </c>
      <c r="B25" s="102">
        <v>0</v>
      </c>
      <c r="C25" s="102">
        <v>0</v>
      </c>
      <c r="D25" s="102">
        <v>0</v>
      </c>
      <c r="E25" s="102">
        <v>0</v>
      </c>
      <c r="F25" s="59">
        <v>80</v>
      </c>
      <c r="G25" s="59">
        <v>0</v>
      </c>
      <c r="H25" s="59">
        <v>80</v>
      </c>
      <c r="I25" s="58"/>
      <c r="K25" s="17">
        <f t="shared" si="0"/>
        <v>0</v>
      </c>
    </row>
    <row r="26" spans="1:11" ht="14.25" customHeight="1">
      <c r="A26" s="76">
        <f>МЕНЮ!B25</f>
        <v>0</v>
      </c>
      <c r="B26" s="102">
        <v>0</v>
      </c>
      <c r="C26" s="102">
        <v>0</v>
      </c>
      <c r="D26" s="102">
        <v>0</v>
      </c>
      <c r="E26" s="102">
        <v>0</v>
      </c>
      <c r="F26" s="59">
        <v>150</v>
      </c>
      <c r="G26" s="59">
        <v>0</v>
      </c>
      <c r="H26" s="59">
        <v>150</v>
      </c>
      <c r="I26" s="58"/>
      <c r="K26" s="17">
        <f t="shared" si="0"/>
        <v>0</v>
      </c>
    </row>
    <row r="27" spans="1:11" ht="14.25" customHeight="1">
      <c r="A27" s="76">
        <f>МЕНЮ!B26</f>
        <v>0</v>
      </c>
      <c r="B27" s="102">
        <v>0</v>
      </c>
      <c r="C27" s="102">
        <v>0</v>
      </c>
      <c r="D27" s="102">
        <v>0</v>
      </c>
      <c r="E27" s="102">
        <v>0</v>
      </c>
      <c r="F27" s="59">
        <v>20</v>
      </c>
      <c r="G27" s="59">
        <v>0</v>
      </c>
      <c r="H27" s="59">
        <v>20</v>
      </c>
      <c r="I27" s="58"/>
      <c r="K27" s="17">
        <f t="shared" si="0"/>
        <v>0</v>
      </c>
    </row>
    <row r="28" spans="1:11" ht="14.25" customHeight="1">
      <c r="A28" s="76"/>
      <c r="B28" s="102">
        <v>0</v>
      </c>
      <c r="C28" s="102">
        <v>0</v>
      </c>
      <c r="D28" s="102">
        <v>0</v>
      </c>
      <c r="E28" s="102">
        <v>0</v>
      </c>
      <c r="F28" s="59"/>
      <c r="G28" s="59"/>
      <c r="H28" s="59"/>
      <c r="I28" s="58"/>
      <c r="K28" s="17"/>
    </row>
    <row r="29" spans="1:11" ht="14.25" customHeight="1">
      <c r="A29" s="76"/>
      <c r="B29" s="102">
        <v>0</v>
      </c>
      <c r="C29" s="102">
        <v>0</v>
      </c>
      <c r="D29" s="102">
        <v>0</v>
      </c>
      <c r="E29" s="102">
        <v>0</v>
      </c>
      <c r="F29" s="59"/>
      <c r="G29" s="59"/>
      <c r="H29" s="59"/>
      <c r="I29" s="58"/>
      <c r="K29" s="17"/>
    </row>
    <row r="30" spans="1:11" ht="15" customHeight="1">
      <c r="A30" s="91"/>
      <c r="B30" s="92"/>
      <c r="C30" s="92"/>
      <c r="D30" s="92"/>
      <c r="E30" s="92"/>
      <c r="F30" s="93"/>
      <c r="G30" s="93"/>
      <c r="H30" s="93"/>
      <c r="I30" s="94"/>
      <c r="K30" s="95"/>
    </row>
    <row r="31" spans="1:11" ht="15.6">
      <c r="A31" s="115" t="s">
        <v>31</v>
      </c>
      <c r="B31" s="115"/>
      <c r="C31" s="115"/>
      <c r="D31" s="115"/>
      <c r="E31" s="115"/>
      <c r="F31" s="115"/>
      <c r="G31" s="115"/>
      <c r="H31" s="115"/>
      <c r="I31" s="115"/>
    </row>
    <row r="32" spans="1:11" ht="15.6">
      <c r="A32" s="8" t="s">
        <v>25</v>
      </c>
    </row>
    <row r="33" spans="1:1" ht="15.6">
      <c r="A33" s="8" t="s">
        <v>21</v>
      </c>
    </row>
    <row r="34" spans="1:1" ht="15.6">
      <c r="A34" s="8"/>
    </row>
    <row r="35" spans="1:1" ht="15.6">
      <c r="A35" s="8" t="s">
        <v>26</v>
      </c>
    </row>
    <row r="36" spans="1:1" ht="15.6">
      <c r="A36" s="8" t="s">
        <v>20</v>
      </c>
    </row>
    <row r="37" spans="1:1" ht="15.6">
      <c r="A37" s="8" t="s">
        <v>28</v>
      </c>
    </row>
    <row r="38" spans="1:1" ht="15.6">
      <c r="A38" s="8" t="s">
        <v>22</v>
      </c>
    </row>
    <row r="39" spans="1:1" ht="15.6">
      <c r="A39" s="8" t="s">
        <v>27</v>
      </c>
    </row>
    <row r="40" spans="1:1" ht="15.6">
      <c r="A40" s="8" t="s">
        <v>22</v>
      </c>
    </row>
    <row r="41" spans="1:1" ht="15.6">
      <c r="A41" s="8" t="s">
        <v>51</v>
      </c>
    </row>
    <row r="42" spans="1:1" ht="15.6">
      <c r="A42" s="8" t="s">
        <v>23</v>
      </c>
    </row>
    <row r="43" spans="1:1" ht="15.6">
      <c r="A43" s="8" t="s">
        <v>32</v>
      </c>
    </row>
  </sheetData>
  <mergeCells count="15">
    <mergeCell ref="A31:I31"/>
    <mergeCell ref="B10:C10"/>
    <mergeCell ref="D10:E10"/>
    <mergeCell ref="F10:G10"/>
    <mergeCell ref="H10:I10"/>
    <mergeCell ref="B11:C11"/>
    <mergeCell ref="D11:E11"/>
    <mergeCell ref="F11:G11"/>
    <mergeCell ref="H11:I11"/>
    <mergeCell ref="A1:I1"/>
    <mergeCell ref="A2:I2"/>
    <mergeCell ref="C3:D3"/>
    <mergeCell ref="A7:I7"/>
    <mergeCell ref="B8:E9"/>
    <mergeCell ref="F8:I9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18"/>
  <sheetViews>
    <sheetView zoomScale="110" zoomScaleNormal="110" workbookViewId="0">
      <selection activeCell="D13" sqref="D13"/>
    </sheetView>
  </sheetViews>
  <sheetFormatPr defaultRowHeight="22.8"/>
  <cols>
    <col min="1" max="1" width="41" style="18" customWidth="1"/>
    <col min="2" max="2" width="19.33203125" style="18" customWidth="1"/>
    <col min="3" max="4" width="9.109375" style="18"/>
  </cols>
  <sheetData>
    <row r="2" spans="1:2">
      <c r="A2" s="21">
        <f ca="1">TODAY()</f>
        <v>45733</v>
      </c>
    </row>
    <row r="3" spans="1:2">
      <c r="B3" s="22" t="s">
        <v>34</v>
      </c>
    </row>
    <row r="4" spans="1:2">
      <c r="A4" s="18" t="s">
        <v>50</v>
      </c>
      <c r="B4" s="77" t="s">
        <v>0</v>
      </c>
    </row>
    <row r="5" spans="1:2">
      <c r="B5" s="20"/>
    </row>
    <row r="6" spans="1:2">
      <c r="A6" s="19" t="str">
        <f>МЕНЮ!B7</f>
        <v>каша мол жид пшеная</v>
      </c>
      <c r="B6" s="20" t="e">
        <f>' 10,5'!K15+' 12'!K13</f>
        <v>#DIV/0!</v>
      </c>
    </row>
    <row r="7" spans="1:2">
      <c r="A7" s="19" t="str">
        <f>МЕНЮ!B8</f>
        <v>коф. нап. на молоке</v>
      </c>
      <c r="B7" s="20" t="e">
        <f>' 10,5'!K16+' 12'!K14</f>
        <v>#DIV/0!</v>
      </c>
    </row>
    <row r="8" spans="1:2">
      <c r="A8" s="19" t="str">
        <f>МЕНЮ!B9</f>
        <v>хлеб пш</v>
      </c>
      <c r="B8" s="20" t="e">
        <f>' 10,5'!K17+' 12'!K15</f>
        <v>#DIV/0!</v>
      </c>
    </row>
    <row r="9" spans="1:2" ht="3.75" customHeight="1">
      <c r="A9" s="19" t="e">
        <f>МЕНЮ!#REF!</f>
        <v>#REF!</v>
      </c>
      <c r="B9" s="20" t="e">
        <f>' 10,5'!K18+' 12'!K16</f>
        <v>#DIV/0!</v>
      </c>
    </row>
    <row r="10" spans="1:2">
      <c r="A10" s="19" t="str">
        <f>МЕНЮ!B12</f>
        <v>винегрет овощной</v>
      </c>
      <c r="B10" s="20" t="e">
        <f>' 10,5'!K19+' 12'!K17</f>
        <v>#DIV/0!</v>
      </c>
    </row>
    <row r="11" spans="1:2">
      <c r="A11" s="19" t="str">
        <f>МЕНЮ!B13</f>
        <v>суп бабушкин</v>
      </c>
      <c r="B11" s="20" t="e">
        <f>' 10,5'!K20+' 12'!K18</f>
        <v>#DIV/0!</v>
      </c>
    </row>
    <row r="12" spans="1:2">
      <c r="A12" s="19" t="str">
        <f>МЕНЮ!B14</f>
        <v>рыба по-польски</v>
      </c>
      <c r="B12" s="20" t="e">
        <f>' 10,5'!K21+' 12'!K19</f>
        <v>#DIV/0!</v>
      </c>
    </row>
    <row r="13" spans="1:2">
      <c r="A13" s="19" t="str">
        <f>МЕНЮ!B15</f>
        <v>картофельное пюре</v>
      </c>
      <c r="B13" s="20" t="e">
        <f>' 10,5'!K22+' 12'!K20</f>
        <v>#DIV/0!</v>
      </c>
    </row>
    <row r="14" spans="1:2">
      <c r="A14" s="19" t="str">
        <f>МЕНЮ!B16</f>
        <v>компот с.ф.</v>
      </c>
      <c r="B14" s="20" t="e">
        <f>' 10,5'!K23+' 12'!K21</f>
        <v>#DIV/0!</v>
      </c>
    </row>
    <row r="15" spans="1:2">
      <c r="A15" s="19" t="str">
        <f>МЕНЮ!B17</f>
        <v>хлеб рж</v>
      </c>
      <c r="B15" s="20" t="e">
        <f>' 10,5'!K24+' 12'!K22</f>
        <v>#DIV/0!</v>
      </c>
    </row>
    <row r="16" spans="1:2" ht="24" customHeight="1">
      <c r="A16" s="19" t="str">
        <f>МЕНЮ!B18</f>
        <v>хлеб пш</v>
      </c>
      <c r="B16" s="20" t="e">
        <f>' 10,5'!K25+' 12'!K23</f>
        <v>#DIV/0!</v>
      </c>
    </row>
    <row r="17" spans="1:2">
      <c r="A17" s="19" t="str">
        <f>МЕНЮ!B20</f>
        <v>творожники песочные</v>
      </c>
      <c r="B17" s="20" t="e">
        <f>' 10,5'!K26+' 12'!K24</f>
        <v>#DIV/0!</v>
      </c>
    </row>
    <row r="18" spans="1:2">
      <c r="A18" s="19" t="str">
        <f>МЕНЮ!B21</f>
        <v>йогурт</v>
      </c>
      <c r="B18" s="20" t="e">
        <f>' 10,5'!K27+' 12'!K25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</vt:lpstr>
      <vt:lpstr>ПРОБА </vt:lpstr>
      <vt:lpstr> 10,5</vt:lpstr>
      <vt:lpstr> 12</vt:lpstr>
      <vt:lpstr>ВЫХОД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2025-03-06T06:38:00Z</cp:lastPrinted>
  <dcterms:created xsi:type="dcterms:W3CDTF">2014-11-20T04:42:09Z</dcterms:created>
  <dcterms:modified xsi:type="dcterms:W3CDTF">2025-03-17T17:02:15Z</dcterms:modified>
</cp:coreProperties>
</file>